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ensions-Benefits\2017 Blank Compensation Report &amp; Instructions\"/>
    </mc:Choice>
  </mc:AlternateContent>
  <bookViews>
    <workbookView xWindow="0" yWindow="0" windowWidth="20160" windowHeight="96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O28" i="1" l="1"/>
  <c r="O53" i="1"/>
  <c r="O54" i="1"/>
  <c r="O55" i="1"/>
  <c r="K21" i="1"/>
  <c r="K24" i="1" s="1"/>
  <c r="O12" i="1"/>
  <c r="M21" i="1"/>
  <c r="M24" i="1" s="1"/>
  <c r="L21" i="1"/>
  <c r="L45" i="1" s="1"/>
  <c r="O44" i="1"/>
  <c r="K17" i="1"/>
  <c r="O16" i="1"/>
  <c r="L17" i="1"/>
  <c r="M17" i="1"/>
  <c r="O27" i="1"/>
  <c r="O26" i="1"/>
  <c r="O14" i="1"/>
  <c r="L56" i="1"/>
  <c r="M56" i="1"/>
  <c r="K56" i="1"/>
  <c r="O56" i="1" s="1"/>
  <c r="O50" i="1"/>
  <c r="O23" i="1"/>
  <c r="O22" i="1"/>
  <c r="O20" i="1"/>
  <c r="O19" i="1"/>
  <c r="M37" i="1"/>
  <c r="L37" i="1"/>
  <c r="K37" i="1"/>
  <c r="O37" i="1" s="1"/>
  <c r="O13" i="1"/>
  <c r="O15" i="1"/>
  <c r="K29" i="1" l="1"/>
  <c r="L24" i="1"/>
  <c r="L30" i="1" s="1"/>
  <c r="L31" i="1" s="1"/>
  <c r="L46" i="1" s="1"/>
  <c r="L29" i="1"/>
  <c r="K30" i="1"/>
  <c r="K31" i="1" s="1"/>
  <c r="K46" i="1" s="1"/>
  <c r="K48" i="1" s="1"/>
  <c r="M29" i="1"/>
  <c r="M45" i="1"/>
  <c r="O17" i="1"/>
  <c r="M30" i="1"/>
  <c r="M31" i="1" s="1"/>
  <c r="M46" i="1" s="1"/>
  <c r="O21" i="1"/>
  <c r="O24" i="1" s="1"/>
  <c r="K45" i="1"/>
  <c r="M47" i="1" l="1"/>
  <c r="M48" i="1"/>
  <c r="O29" i="1"/>
  <c r="L47" i="1"/>
  <c r="M49" i="1"/>
  <c r="L49" i="1"/>
  <c r="K49" i="1"/>
  <c r="L48" i="1"/>
  <c r="O31" i="1"/>
  <c r="O30" i="1"/>
  <c r="O45" i="1"/>
  <c r="O46" i="1"/>
  <c r="K47" i="1"/>
  <c r="O47" i="1" s="1"/>
  <c r="M51" i="1" l="1"/>
  <c r="L51" i="1"/>
  <c r="O49" i="1"/>
  <c r="O48" i="1"/>
  <c r="K51" i="1"/>
  <c r="O51" i="1" l="1"/>
</calcChain>
</file>

<file path=xl/sharedStrings.xml><?xml version="1.0" encoding="utf-8"?>
<sst xmlns="http://schemas.openxmlformats.org/spreadsheetml/2006/main" count="89" uniqueCount="80">
  <si>
    <t xml:space="preserve">Date Effective: </t>
  </si>
  <si>
    <t>District:</t>
  </si>
  <si>
    <t xml:space="preserve">Clergy Name: </t>
  </si>
  <si>
    <t xml:space="preserve"> Appointment Status:  (circle one)       </t>
  </si>
  <si>
    <t>Full-Time    3/4   1/2    1/4</t>
  </si>
  <si>
    <t xml:space="preserve">Conference Relationship: (circle one)  {see legend on instruction page} </t>
  </si>
  <si>
    <t>Church Names and City (list city if not shown in name)</t>
  </si>
  <si>
    <t>Church A</t>
  </si>
  <si>
    <t>Church B</t>
  </si>
  <si>
    <t>Church C</t>
  </si>
  <si>
    <t>TOTAL</t>
  </si>
  <si>
    <t>GNJAC Equitable Compensation Grant</t>
  </si>
  <si>
    <t>GNJAC Salary Supplement Grant</t>
  </si>
  <si>
    <r>
      <t xml:space="preserve">Tax Sheltered Salary Items </t>
    </r>
    <r>
      <rPr>
        <sz val="9"/>
        <color indexed="8"/>
        <rFont val="Arial"/>
        <family val="2"/>
      </rPr>
      <t>(Do not report in W-2 Box 1)</t>
    </r>
  </si>
  <si>
    <t xml:space="preserve">Taxable Cash Allowances   (e.g.non-vouchered expenses, bonuses, etc.)  </t>
  </si>
  <si>
    <t>Parsonage or Housing Allowance</t>
  </si>
  <si>
    <t>Benefits (Non-Taxable)</t>
  </si>
  <si>
    <r>
      <t>Reimbursed Business Expenses  (Non-Taxable)</t>
    </r>
    <r>
      <rPr>
        <sz val="9"/>
        <color indexed="8"/>
        <rFont val="Arial"/>
        <family val="2"/>
      </rPr>
      <t xml:space="preserve">   These are operating expenses of the church, not salary</t>
    </r>
  </si>
  <si>
    <t>Travel Expense</t>
  </si>
  <si>
    <t>Continuing Education</t>
  </si>
  <si>
    <t>Other Business Expenses</t>
  </si>
  <si>
    <t>Signatures:  The undersigned parties state that the information shown on this Report is true and correct.  This report does not constitute an</t>
  </si>
  <si>
    <t>employment agreement and/or benefit plan between the Greater New Jersey Annual Conference and the clergy identified herein, but is only a</t>
  </si>
  <si>
    <t>report of the clergy's compensation and benefits paid by the clergy's charge or employing unit to or for the benefit of the clergy.</t>
  </si>
  <si>
    <t xml:space="preserve">Clergy: </t>
  </si>
  <si>
    <t>Date: __________________</t>
  </si>
  <si>
    <t>Distribute signed copies: Pastor, PPR Chair(s), Church Treasurer(s), and District Superintendent</t>
  </si>
  <si>
    <t>District Superintendent checks, approves, &amp; forwards copy to Conference Office (corrections, if necessary to be initialled by all above)</t>
  </si>
  <si>
    <t xml:space="preserve">                                 SALARY COMPONENTS</t>
  </si>
  <si>
    <t>Clergy Day</t>
  </si>
  <si>
    <t>Phone:</t>
  </si>
  <si>
    <t>Greater New Jersey Conference</t>
  </si>
  <si>
    <t>Church Salary</t>
  </si>
  <si>
    <t xml:space="preserve">Housing Allowance  </t>
  </si>
  <si>
    <t>Total Salary -- Add Lines 1 through 5 for all churches</t>
  </si>
  <si>
    <t>Other Tax-deferred IRS Section 403(b) investment    withheld from salary shown on line 6                                                (Report in W-2 Box 12, Code E)</t>
  </si>
  <si>
    <t xml:space="preserve">Tax-paid UM Personal Investment Plan (UMPIP)   withheld from salary shown on line 6 </t>
  </si>
  <si>
    <t>Total Tax Sheltered Salary  -  Add Lines 7 through 11</t>
  </si>
  <si>
    <t>Total Federal Taxable Salary   line 6 minus 12</t>
  </si>
  <si>
    <t xml:space="preserve">C. If you are less than full time as an OF enter X here  </t>
  </si>
  <si>
    <t xml:space="preserve">Health Insurance Contribution 2% withheld from salary shown on lines 1-3 ONLY if not deducted on line 9.                            </t>
  </si>
  <si>
    <t>Health Insurance Premium for Conference Plan - rates are located on page one of the instructions  (Do not deduct amounts on lines 9 or 14)</t>
  </si>
  <si>
    <t>Ch B</t>
  </si>
  <si>
    <t xml:space="preserve">Church A </t>
  </si>
  <si>
    <t xml:space="preserve">Ch C </t>
  </si>
  <si>
    <t>Ch B #</t>
  </si>
  <si>
    <t>Ch C #</t>
  </si>
  <si>
    <t xml:space="preserve">Church A # </t>
  </si>
  <si>
    <t>AF   AM   DM   DR   FD   FE   FL   PD   OA   OD   OE   OF   OP   OR   PE   SP   PL   RA   RD   RE   RL   RO  RP   SY  CP</t>
  </si>
  <si>
    <t>B. If you are a DM DR OR RA RD RE RL RO RP SY CP enter X here</t>
  </si>
  <si>
    <t>PPR Chair :</t>
  </si>
  <si>
    <t>Church Council Chair :</t>
  </si>
  <si>
    <t>PPR Chair  :</t>
  </si>
  <si>
    <t>Church Council Chair:</t>
  </si>
  <si>
    <t xml:space="preserve">       District Superintendent: </t>
  </si>
  <si>
    <t xml:space="preserve"> </t>
  </si>
  <si>
    <t>Total Salary = Lines 12 + 17                                          (Must equal line 6)</t>
  </si>
  <si>
    <r>
      <t xml:space="preserve">Parsonage provided for clergy?                                                            </t>
    </r>
    <r>
      <rPr>
        <b/>
        <sz val="9"/>
        <color indexed="8"/>
        <rFont val="Arial"/>
        <family val="2"/>
      </rPr>
      <t>If Yes-enter the value found on line 18 on this line (19</t>
    </r>
    <r>
      <rPr>
        <sz val="9"/>
        <color indexed="8"/>
        <rFont val="Arial"/>
        <family val="2"/>
      </rPr>
      <t xml:space="preserve">)                                 </t>
    </r>
    <r>
      <rPr>
        <b/>
        <sz val="9"/>
        <color indexed="8"/>
        <rFont val="Arial"/>
        <family val="2"/>
      </rPr>
      <t xml:space="preserve"> If No skip to Benefits ( Non-Taxable ) </t>
    </r>
    <r>
      <rPr>
        <sz val="9"/>
        <color indexed="8"/>
        <rFont val="Arial"/>
        <family val="2"/>
      </rPr>
      <t xml:space="preserve">                             </t>
    </r>
  </si>
  <si>
    <t xml:space="preserve">Parsonage value for pension purposes.                                            If a Parsonage provided (Line 19 is YES), Multiply Line 19 times 0.25 (25%) </t>
  </si>
  <si>
    <t>Pension Plan Compensation                                                            Line 18 + Line 20 if a Parsonage provided          OR                             Line 18 if parsonage is not provided.</t>
  </si>
  <si>
    <r>
      <t xml:space="preserve">Clergy Retirement Security Program (CRSP) for FT, 3/4, 1/2 time Clergy or </t>
    </r>
    <r>
      <rPr>
        <b/>
        <sz val="9"/>
        <color indexed="8"/>
        <rFont val="Arial"/>
        <family val="2"/>
      </rPr>
      <t>UMPIP - this applies to 1/4-time Clergy no longer eligible for CRSP-see instructions)</t>
    </r>
    <r>
      <rPr>
        <sz val="9"/>
        <color indexed="8"/>
        <rFont val="Arial"/>
        <family val="2"/>
      </rPr>
      <t xml:space="preserve">= Line 23 times 0.125 (12.5%) </t>
    </r>
  </si>
  <si>
    <r>
      <t xml:space="preserve">Health Insurance Contribution (IRS Section 125)                  2% withheld from salary shown on lines 1-3  </t>
    </r>
    <r>
      <rPr>
        <b/>
        <sz val="9"/>
        <color indexed="8"/>
        <rFont val="Arial"/>
        <family val="2"/>
      </rPr>
      <t xml:space="preserve">NOTE: </t>
    </r>
    <r>
      <rPr>
        <sz val="9"/>
        <color indexed="8"/>
        <rFont val="Arial"/>
        <family val="2"/>
      </rPr>
      <t xml:space="preserve">2% will automatically calculate upon entering premium amount on </t>
    </r>
    <r>
      <rPr>
        <b/>
        <sz val="9"/>
        <color indexed="8"/>
        <rFont val="Arial"/>
        <family val="2"/>
      </rPr>
      <t>line 21</t>
    </r>
    <r>
      <rPr>
        <sz val="9"/>
        <color indexed="8"/>
        <rFont val="Arial"/>
        <family val="2"/>
      </rPr>
      <t>. (Report in W-2 Box 14)</t>
    </r>
  </si>
  <si>
    <t>Net Health Insurance  Line 21 minus line 9 or 14</t>
  </si>
  <si>
    <t>Total Benefit Costs - Add Lines 22 + 24 + (25 or 26) + 27</t>
  </si>
  <si>
    <t>Total Reimbursed Business Exp. - Lines 29 + 30 + 31</t>
  </si>
  <si>
    <r>
      <t xml:space="preserve">Taxable Salary Items </t>
    </r>
    <r>
      <rPr>
        <sz val="9"/>
        <color indexed="8"/>
        <rFont val="Arial"/>
        <family val="2"/>
      </rPr>
      <t>(</t>
    </r>
    <r>
      <rPr>
        <b/>
        <sz val="9"/>
        <color indexed="8"/>
        <rFont val="Arial"/>
        <family val="2"/>
      </rPr>
      <t>Report in W-2 Box 1</t>
    </r>
    <r>
      <rPr>
        <sz val="9"/>
        <color indexed="8"/>
        <rFont val="Arial"/>
        <family val="2"/>
      </rPr>
      <t xml:space="preserve"> - </t>
    </r>
    <r>
      <rPr>
        <b/>
        <sz val="9"/>
        <color indexed="8"/>
        <rFont val="Arial"/>
        <family val="2"/>
      </rPr>
      <t>Lines 13, 14, 15</t>
    </r>
    <r>
      <rPr>
        <sz val="9"/>
        <color indexed="8"/>
        <rFont val="Arial"/>
        <family val="2"/>
      </rPr>
      <t>)</t>
    </r>
  </si>
  <si>
    <r>
      <t xml:space="preserve">Expenses paid directly by the local church not included in lines 1-14 </t>
    </r>
    <r>
      <rPr>
        <b/>
        <sz val="9"/>
        <color indexed="8"/>
        <rFont val="Arial"/>
        <family val="2"/>
      </rPr>
      <t>(See Instructions for examples)</t>
    </r>
  </si>
  <si>
    <t>Other non-taxable benefits (describe)</t>
  </si>
  <si>
    <t>A. If you are a SP or PL  enter X here</t>
  </si>
  <si>
    <t>PLEASE REVIEW INSTRUCTIONS AS A GUIDE WHEN COMPLETING THIS FORM.</t>
  </si>
  <si>
    <t>2017 CLERGY COMPENSATION AND EXPENSE                                 REPORT</t>
  </si>
  <si>
    <t>Housing Exclusion:  Amount of line 6 paid to clergy for housing related expenses paid by pastor.  Enter amount from A or B on 2017 CLERGY HOUSING EXCLUSION RESOLUTION form.                                                                  (Report in W-2 Box 14)</t>
  </si>
  <si>
    <r>
      <t xml:space="preserve">Minimum Salary  Full Member $43,520    Provisional, Assoc. Member  $40,038    FT Local Pastor  $37,862  </t>
    </r>
    <r>
      <rPr>
        <b/>
        <sz val="8"/>
        <color indexed="10"/>
        <rFont val="Arial"/>
        <family val="2"/>
      </rPr>
      <t xml:space="preserve"> (+ $300 per year of full-time service)</t>
    </r>
  </si>
  <si>
    <t xml:space="preserve">Comprehensive Protection Plan (CPP) for Full-Time &amp; 3/4 time =                     Line 23 times 0.03 (3%) Not available for Part-time Local Pastor or Student Local Pastor                                                               </t>
  </si>
  <si>
    <r>
      <t xml:space="preserve">UMLife Options for Less than Full-Time (1/2 time only) </t>
    </r>
    <r>
      <rPr>
        <sz val="9"/>
        <color indexed="8"/>
        <rFont val="Arial"/>
        <family val="2"/>
      </rPr>
      <t>Not available for Part-time Local Pastor or Student Local Pastor.  See instructions.</t>
    </r>
  </si>
  <si>
    <t xml:space="preserve">D. If you are serving 1/2 time as an AM FD FE PD OA OD OE OP PE enter X here  </t>
  </si>
  <si>
    <t>E. If you are serving 1/4 time as an AM FD FE PD OA OD OE OP PE enter X here</t>
  </si>
  <si>
    <t>Tax-deferred UM Personal Investment Plan (UMPIP)   withheld from salary shown on line 6                           (Report in W-2 Box 12, Code E)</t>
  </si>
  <si>
    <t>Cash paid to clergy                                                           line 6 minus lines  7 8 9 10 13 &amp; 14</t>
  </si>
  <si>
    <r>
      <t xml:space="preserve">Flexible Spending Account (if offered by the local church) contribution (IRS Section 125 Cafeteria Plan) withheld from salary on line 6 - </t>
    </r>
    <r>
      <rPr>
        <b/>
        <sz val="9"/>
        <color indexed="8"/>
        <rFont val="Arial"/>
        <family val="2"/>
      </rPr>
      <t>Maximum allowable contribution is $2,600</t>
    </r>
    <r>
      <rPr>
        <sz val="9"/>
        <color indexed="8"/>
        <rFont val="Arial"/>
        <family val="2"/>
      </rPr>
      <t xml:space="preserve">  (Report in W-2 Box 14)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</si>
</sst>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u/>
      <sz val="9"/>
      <color theme="1"/>
      <name val="Arial"/>
      <family val="2"/>
    </font>
    <font>
      <b/>
      <sz val="8"/>
      <color rgb="FFFF0000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46">
    <xf numFmtId="0" fontId="0" fillId="0" borderId="0" xfId="0"/>
    <xf numFmtId="0" fontId="5" fillId="0" borderId="0" xfId="0" applyFont="1"/>
    <xf numFmtId="0" fontId="6" fillId="0" borderId="1" xfId="0" applyFont="1" applyBorder="1"/>
    <xf numFmtId="0" fontId="7" fillId="0" borderId="0" xfId="0" applyFont="1"/>
    <xf numFmtId="0" fontId="5" fillId="0" borderId="2" xfId="0" applyFont="1" applyBorder="1"/>
    <xf numFmtId="0" fontId="7" fillId="0" borderId="0" xfId="0" applyFont="1" applyAlignment="1">
      <alignment horizontal="right"/>
    </xf>
    <xf numFmtId="0" fontId="7" fillId="0" borderId="3" xfId="0" applyFont="1" applyBorder="1"/>
    <xf numFmtId="0" fontId="7" fillId="0" borderId="4" xfId="0" applyFont="1" applyBorder="1"/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/>
    </xf>
    <xf numFmtId="0" fontId="6" fillId="0" borderId="0" xfId="0" applyFont="1" applyBorder="1"/>
    <xf numFmtId="0" fontId="6" fillId="0" borderId="0" xfId="0" applyFont="1" applyBorder="1" applyAlignment="1"/>
    <xf numFmtId="0" fontId="7" fillId="0" borderId="0" xfId="0" applyFont="1" applyBorder="1"/>
    <xf numFmtId="0" fontId="6" fillId="0" borderId="2" xfId="0" applyFont="1" applyBorder="1" applyAlignment="1">
      <alignment vertical="top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6" fillId="0" borderId="7" xfId="0" applyFont="1" applyBorder="1" applyAlignment="1"/>
    <xf numFmtId="0" fontId="6" fillId="0" borderId="8" xfId="0" applyFont="1" applyBorder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/>
    <xf numFmtId="0" fontId="7" fillId="0" borderId="11" xfId="0" applyFont="1" applyBorder="1"/>
    <xf numFmtId="0" fontId="5" fillId="0" borderId="11" xfId="0" applyFont="1" applyBorder="1"/>
    <xf numFmtId="0" fontId="5" fillId="0" borderId="12" xfId="0" applyFont="1" applyBorder="1"/>
    <xf numFmtId="0" fontId="7" fillId="0" borderId="12" xfId="0" applyFont="1" applyBorder="1" applyAlignment="1">
      <alignment horizontal="center"/>
    </xf>
    <xf numFmtId="0" fontId="6" fillId="0" borderId="33" xfId="0" applyFont="1" applyBorder="1"/>
    <xf numFmtId="0" fontId="6" fillId="0" borderId="33" xfId="0" applyFont="1" applyBorder="1" applyAlignment="1">
      <alignment horizontal="center" vertical="top"/>
    </xf>
    <xf numFmtId="0" fontId="5" fillId="0" borderId="13" xfId="0" applyFont="1" applyBorder="1"/>
    <xf numFmtId="0" fontId="5" fillId="0" borderId="5" xfId="0" applyFont="1" applyFill="1" applyBorder="1" applyAlignment="1">
      <alignment horizontal="center" textRotation="90"/>
    </xf>
    <xf numFmtId="0" fontId="6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vertical="top" wrapText="1"/>
    </xf>
    <xf numFmtId="0" fontId="6" fillId="0" borderId="6" xfId="0" applyFont="1" applyBorder="1"/>
    <xf numFmtId="0" fontId="7" fillId="0" borderId="14" xfId="0" applyFont="1" applyBorder="1"/>
    <xf numFmtId="0" fontId="7" fillId="2" borderId="15" xfId="0" applyFont="1" applyFill="1" applyBorder="1" applyAlignment="1"/>
    <xf numFmtId="0" fontId="7" fillId="2" borderId="10" xfId="0" applyFont="1" applyFill="1" applyBorder="1" applyAlignment="1"/>
    <xf numFmtId="0" fontId="7" fillId="0" borderId="10" xfId="0" applyFont="1" applyBorder="1"/>
    <xf numFmtId="0" fontId="8" fillId="0" borderId="5" xfId="0" applyFont="1" applyBorder="1" applyAlignment="1">
      <alignment horizontal="center"/>
    </xf>
    <xf numFmtId="0" fontId="6" fillId="0" borderId="6" xfId="0" applyFont="1" applyBorder="1" applyAlignment="1">
      <alignment wrapText="1"/>
    </xf>
    <xf numFmtId="0" fontId="7" fillId="0" borderId="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0" xfId="0" applyAlignment="1"/>
    <xf numFmtId="0" fontId="7" fillId="0" borderId="0" xfId="0" applyFont="1" applyAlignment="1"/>
    <xf numFmtId="0" fontId="6" fillId="0" borderId="12" xfId="0" applyFont="1" applyBorder="1" applyAlignment="1">
      <alignment horizontal="center" vertical="top"/>
    </xf>
    <xf numFmtId="0" fontId="8" fillId="0" borderId="9" xfId="0" applyFont="1" applyFill="1" applyBorder="1"/>
    <xf numFmtId="0" fontId="8" fillId="0" borderId="11" xfId="0" applyFont="1" applyFill="1" applyBorder="1"/>
    <xf numFmtId="164" fontId="6" fillId="0" borderId="12" xfId="0" applyNumberFormat="1" applyFont="1" applyBorder="1" applyAlignment="1">
      <alignment horizontal="center"/>
    </xf>
    <xf numFmtId="164" fontId="6" fillId="0" borderId="12" xfId="1" applyNumberFormat="1" applyFont="1" applyBorder="1"/>
    <xf numFmtId="164" fontId="6" fillId="0" borderId="12" xfId="0" applyNumberFormat="1" applyFont="1" applyBorder="1" applyAlignment="1">
      <alignment horizontal="center" vertical="top"/>
    </xf>
    <xf numFmtId="164" fontId="6" fillId="0" borderId="33" xfId="0" applyNumberFormat="1" applyFont="1" applyBorder="1"/>
    <xf numFmtId="164" fontId="6" fillId="0" borderId="33" xfId="1" applyNumberFormat="1" applyFont="1" applyBorder="1"/>
    <xf numFmtId="164" fontId="6" fillId="0" borderId="12" xfId="1" applyNumberFormat="1" applyFont="1" applyBorder="1" applyAlignment="1">
      <alignment horizontal="center" vertical="top"/>
    </xf>
    <xf numFmtId="164" fontId="6" fillId="0" borderId="0" xfId="1" applyNumberFormat="1" applyFont="1" applyBorder="1"/>
    <xf numFmtId="164" fontId="6" fillId="0" borderId="8" xfId="1" applyNumberFormat="1" applyFont="1" applyBorder="1"/>
    <xf numFmtId="43" fontId="6" fillId="0" borderId="34" xfId="1" applyFont="1" applyBorder="1"/>
    <xf numFmtId="164" fontId="9" fillId="0" borderId="12" xfId="1" applyNumberFormat="1" applyFont="1" applyBorder="1" applyAlignment="1">
      <alignment vertical="center"/>
    </xf>
    <xf numFmtId="164" fontId="6" fillId="0" borderId="12" xfId="1" applyNumberFormat="1" applyFont="1" applyBorder="1" applyAlignment="1"/>
    <xf numFmtId="164" fontId="6" fillId="0" borderId="16" xfId="1" applyNumberFormat="1" applyFont="1" applyBorder="1"/>
    <xf numFmtId="0" fontId="6" fillId="0" borderId="11" xfId="0" applyFont="1" applyBorder="1" applyAlignment="1">
      <alignment vertical="top"/>
    </xf>
    <xf numFmtId="43" fontId="10" fillId="2" borderId="17" xfId="1" applyFont="1" applyFill="1" applyBorder="1" applyAlignment="1">
      <alignment horizontal="center"/>
    </xf>
    <xf numFmtId="0" fontId="8" fillId="0" borderId="10" xfId="0" applyFont="1" applyFill="1" applyBorder="1"/>
    <xf numFmtId="0" fontId="0" fillId="0" borderId="11" xfId="0" applyBorder="1"/>
    <xf numFmtId="0" fontId="8" fillId="0" borderId="18" xfId="0" applyFont="1" applyFill="1" applyBorder="1"/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0" xfId="0" applyFont="1"/>
    <xf numFmtId="0" fontId="7" fillId="0" borderId="7" xfId="0" applyFont="1" applyBorder="1" applyAlignment="1">
      <alignment vertical="top" wrapText="1"/>
    </xf>
    <xf numFmtId="0" fontId="0" fillId="0" borderId="15" xfId="0" applyBorder="1"/>
    <xf numFmtId="0" fontId="7" fillId="0" borderId="0" xfId="0" applyFont="1" applyAlignment="1">
      <alignment horizontal="left"/>
    </xf>
    <xf numFmtId="0" fontId="11" fillId="0" borderId="9" xfId="0" applyFont="1" applyBorder="1"/>
    <xf numFmtId="0" fontId="8" fillId="0" borderId="10" xfId="0" applyFont="1" applyBorder="1" applyAlignment="1"/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/>
    </xf>
    <xf numFmtId="3" fontId="6" fillId="0" borderId="33" xfId="1" applyNumberFormat="1" applyFont="1" applyBorder="1"/>
    <xf numFmtId="0" fontId="7" fillId="2" borderId="19" xfId="0" applyFont="1" applyFill="1" applyBorder="1" applyAlignment="1"/>
    <xf numFmtId="0" fontId="0" fillId="0" borderId="10" xfId="0" applyBorder="1"/>
    <xf numFmtId="43" fontId="6" fillId="2" borderId="17" xfId="1" applyFont="1" applyFill="1" applyBorder="1" applyAlignment="1">
      <alignment horizontal="center"/>
    </xf>
    <xf numFmtId="0" fontId="6" fillId="0" borderId="9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8" fillId="3" borderId="20" xfId="0" applyFont="1" applyFill="1" applyBorder="1"/>
    <xf numFmtId="0" fontId="6" fillId="0" borderId="12" xfId="0" applyFont="1" applyBorder="1" applyAlignment="1">
      <alignment horizontal="center" vertical="top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6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0" fontId="6" fillId="0" borderId="35" xfId="0" applyFont="1" applyBorder="1" applyAlignment="1">
      <alignment vertical="top" wrapText="1"/>
    </xf>
    <xf numFmtId="0" fontId="8" fillId="3" borderId="9" xfId="0" applyFont="1" applyFill="1" applyBorder="1"/>
    <xf numFmtId="0" fontId="8" fillId="3" borderId="11" xfId="0" applyFont="1" applyFill="1" applyBorder="1"/>
    <xf numFmtId="0" fontId="8" fillId="3" borderId="13" xfId="0" applyFont="1" applyFill="1" applyBorder="1"/>
    <xf numFmtId="0" fontId="8" fillId="3" borderId="6" xfId="0" applyFont="1" applyFill="1" applyBorder="1"/>
    <xf numFmtId="0" fontId="6" fillId="0" borderId="9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0" xfId="0" applyFont="1"/>
    <xf numFmtId="0" fontId="6" fillId="0" borderId="10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6" fillId="0" borderId="6" xfId="0" applyFont="1" applyBorder="1" applyAlignment="1">
      <alignment wrapText="1"/>
    </xf>
    <xf numFmtId="164" fontId="8" fillId="0" borderId="9" xfId="0" applyNumberFormat="1" applyFont="1" applyBorder="1" applyAlignment="1">
      <alignment horizontal="center" vertical="top" wrapText="1"/>
    </xf>
    <xf numFmtId="164" fontId="8" fillId="0" borderId="13" xfId="0" applyNumberFormat="1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6" fillId="0" borderId="24" xfId="0" applyFont="1" applyBorder="1"/>
    <xf numFmtId="0" fontId="6" fillId="0" borderId="25" xfId="0" applyFont="1" applyBorder="1"/>
    <xf numFmtId="0" fontId="6" fillId="0" borderId="0" xfId="0" applyFont="1" applyBorder="1"/>
    <xf numFmtId="0" fontId="6" fillId="0" borderId="10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0" xfId="0" applyFont="1" applyBorder="1" applyAlignment="1">
      <alignment horizontal="right"/>
    </xf>
    <xf numFmtId="0" fontId="5" fillId="3" borderId="26" xfId="0" applyFont="1" applyFill="1" applyBorder="1" applyAlignment="1">
      <alignment horizontal="center" textRotation="90"/>
    </xf>
    <xf numFmtId="0" fontId="5" fillId="3" borderId="20" xfId="0" applyFont="1" applyFill="1" applyBorder="1" applyAlignment="1">
      <alignment horizontal="center" textRotation="90"/>
    </xf>
    <xf numFmtId="0" fontId="5" fillId="3" borderId="16" xfId="0" applyFont="1" applyFill="1" applyBorder="1" applyAlignment="1">
      <alignment horizontal="center" textRotation="90"/>
    </xf>
    <xf numFmtId="0" fontId="7" fillId="0" borderId="11" xfId="0" applyFont="1" applyBorder="1"/>
    <xf numFmtId="0" fontId="5" fillId="0" borderId="11" xfId="0" applyFont="1" applyBorder="1"/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6" fillId="0" borderId="7" xfId="0" applyFont="1" applyBorder="1"/>
    <xf numFmtId="0" fontId="6" fillId="0" borderId="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/>
    <xf numFmtId="0" fontId="6" fillId="0" borderId="30" xfId="0" applyFont="1" applyBorder="1"/>
    <xf numFmtId="0" fontId="13" fillId="0" borderId="31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99060</xdr:colOff>
      <xdr:row>38</xdr:row>
      <xdr:rowOff>137160</xdr:rowOff>
    </xdr:from>
    <xdr:to>
      <xdr:col>13</xdr:col>
      <xdr:colOff>236220</xdr:colOff>
      <xdr:row>38</xdr:row>
      <xdr:rowOff>144780</xdr:rowOff>
    </xdr:to>
    <xdr:cxnSp macro="">
      <xdr:nvCxnSpPr>
        <xdr:cNvPr id="3" name="Straight Arrow Connector 2"/>
        <xdr:cNvCxnSpPr/>
      </xdr:nvCxnSpPr>
      <xdr:spPr>
        <a:xfrm>
          <a:off x="2065020" y="12527280"/>
          <a:ext cx="423672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449580</xdr:colOff>
      <xdr:row>39</xdr:row>
      <xdr:rowOff>142876</xdr:rowOff>
    </xdr:from>
    <xdr:to>
      <xdr:col>13</xdr:col>
      <xdr:colOff>255270</xdr:colOff>
      <xdr:row>39</xdr:row>
      <xdr:rowOff>144780</xdr:rowOff>
    </xdr:to>
    <xdr:cxnSp macro="">
      <xdr:nvCxnSpPr>
        <xdr:cNvPr id="5" name="Straight Arrow Connector 4"/>
        <xdr:cNvCxnSpPr/>
      </xdr:nvCxnSpPr>
      <xdr:spPr>
        <a:xfrm flipV="1">
          <a:off x="3634740" y="12761596"/>
          <a:ext cx="2686050" cy="190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381000</xdr:colOff>
      <xdr:row>40</xdr:row>
      <xdr:rowOff>123825</xdr:rowOff>
    </xdr:from>
    <xdr:to>
      <xdr:col>13</xdr:col>
      <xdr:colOff>245749</xdr:colOff>
      <xdr:row>40</xdr:row>
      <xdr:rowOff>123826</xdr:rowOff>
    </xdr:to>
    <xdr:cxnSp macro="">
      <xdr:nvCxnSpPr>
        <xdr:cNvPr id="7" name="Straight Arrow Connector 6"/>
        <xdr:cNvCxnSpPr/>
      </xdr:nvCxnSpPr>
      <xdr:spPr>
        <a:xfrm>
          <a:off x="2933700" y="12382500"/>
          <a:ext cx="3276600" cy="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205740</xdr:colOff>
      <xdr:row>41</xdr:row>
      <xdr:rowOff>114302</xdr:rowOff>
    </xdr:from>
    <xdr:to>
      <xdr:col>13</xdr:col>
      <xdr:colOff>245763</xdr:colOff>
      <xdr:row>41</xdr:row>
      <xdr:rowOff>121920</xdr:rowOff>
    </xdr:to>
    <xdr:cxnSp macro="">
      <xdr:nvCxnSpPr>
        <xdr:cNvPr id="13" name="Straight Arrow Connector 12"/>
        <xdr:cNvCxnSpPr/>
      </xdr:nvCxnSpPr>
      <xdr:spPr>
        <a:xfrm flipV="1">
          <a:off x="4671060" y="13190222"/>
          <a:ext cx="1640223" cy="761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"/>
  <sheetViews>
    <sheetView showGridLines="0" tabSelected="1" topLeftCell="A16" zoomScaleNormal="100" workbookViewId="0">
      <selection activeCell="D22" sqref="D22:J22"/>
    </sheetView>
  </sheetViews>
  <sheetFormatPr defaultRowHeight="14.4" x14ac:dyDescent="0.3"/>
  <cols>
    <col min="1" max="1" width="5.5546875" customWidth="1"/>
    <col min="2" max="2" width="3.88671875" customWidth="1"/>
    <col min="3" max="3" width="1.44140625" customWidth="1"/>
    <col min="8" max="8" width="7" customWidth="1"/>
    <col min="9" max="10" width="9.109375" hidden="1" customWidth="1"/>
    <col min="11" max="13" width="11.6640625" customWidth="1"/>
    <col min="14" max="14" width="4.88671875" customWidth="1"/>
    <col min="15" max="15" width="11.6640625" customWidth="1"/>
  </cols>
  <sheetData>
    <row r="1" spans="1:15" ht="30" customHeight="1" x14ac:dyDescent="0.3">
      <c r="A1" s="14" t="s">
        <v>0</v>
      </c>
      <c r="B1" s="15"/>
      <c r="C1" s="15"/>
      <c r="D1" s="16"/>
      <c r="E1" s="138" t="s">
        <v>70</v>
      </c>
      <c r="F1" s="139"/>
      <c r="G1" s="139"/>
      <c r="H1" s="139"/>
      <c r="I1" s="139"/>
      <c r="J1" s="139"/>
      <c r="K1" s="139"/>
      <c r="L1" s="140"/>
      <c r="M1" s="15" t="s">
        <v>1</v>
      </c>
      <c r="N1" s="130"/>
      <c r="O1" s="131"/>
    </row>
    <row r="2" spans="1:15" ht="15" thickBot="1" x14ac:dyDescent="0.35">
      <c r="A2" s="132"/>
      <c r="B2" s="133"/>
      <c r="C2" s="133"/>
      <c r="D2" s="134"/>
      <c r="E2" s="141" t="s">
        <v>31</v>
      </c>
      <c r="F2" s="142"/>
      <c r="G2" s="142"/>
      <c r="H2" s="142"/>
      <c r="I2" s="142"/>
      <c r="J2" s="142"/>
      <c r="K2" s="142"/>
      <c r="L2" s="143"/>
      <c r="M2" s="144"/>
      <c r="N2" s="133"/>
      <c r="O2" s="145"/>
    </row>
    <row r="3" spans="1:15" ht="26.25" customHeight="1" thickTop="1" x14ac:dyDescent="0.3">
      <c r="A3" s="113" t="s">
        <v>2</v>
      </c>
      <c r="B3" s="114"/>
      <c r="C3" s="114"/>
      <c r="D3" s="115"/>
      <c r="E3" s="115"/>
      <c r="F3" s="2" t="s">
        <v>29</v>
      </c>
      <c r="G3" s="125"/>
      <c r="H3" s="125"/>
      <c r="I3" s="125"/>
      <c r="J3" s="125"/>
      <c r="K3" s="135"/>
      <c r="L3" s="136" t="s">
        <v>3</v>
      </c>
      <c r="M3" s="114"/>
      <c r="N3" s="114"/>
      <c r="O3" s="137"/>
    </row>
    <row r="4" spans="1:15" ht="22.5" customHeight="1" thickBot="1" x14ac:dyDescent="0.35">
      <c r="A4" s="132"/>
      <c r="B4" s="133"/>
      <c r="C4" s="133"/>
      <c r="D4" s="133"/>
      <c r="E4" s="134"/>
      <c r="F4" s="13" t="s">
        <v>30</v>
      </c>
      <c r="G4" s="133" t="s">
        <v>55</v>
      </c>
      <c r="H4" s="133"/>
      <c r="I4" s="133"/>
      <c r="J4" s="133"/>
      <c r="K4" s="134"/>
      <c r="L4" s="4"/>
      <c r="M4" s="111" t="s">
        <v>4</v>
      </c>
      <c r="N4" s="111"/>
      <c r="O4" s="112"/>
    </row>
    <row r="5" spans="1:15" ht="19.5" customHeight="1" thickTop="1" x14ac:dyDescent="0.3">
      <c r="A5" s="129" t="s">
        <v>5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0"/>
      <c r="M5" s="10"/>
      <c r="N5" s="10"/>
      <c r="O5" s="18"/>
    </row>
    <row r="6" spans="1:15" ht="22.5" customHeight="1" thickBot="1" x14ac:dyDescent="0.35">
      <c r="A6" s="108" t="s">
        <v>48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1:15" ht="15" thickTop="1" x14ac:dyDescent="0.3">
      <c r="A7" s="124" t="s">
        <v>6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6"/>
    </row>
    <row r="8" spans="1:15" ht="24" customHeight="1" x14ac:dyDescent="0.3">
      <c r="A8" s="17" t="s">
        <v>43</v>
      </c>
      <c r="B8" s="11"/>
      <c r="C8" s="116"/>
      <c r="D8" s="116"/>
      <c r="E8" s="116"/>
      <c r="F8" s="116"/>
      <c r="G8" s="62" t="s">
        <v>42</v>
      </c>
      <c r="H8" s="116"/>
      <c r="I8" s="116"/>
      <c r="J8" s="116"/>
      <c r="K8" s="116"/>
      <c r="L8" s="116"/>
      <c r="M8" s="62" t="s">
        <v>44</v>
      </c>
      <c r="N8" s="116"/>
      <c r="O8" s="117"/>
    </row>
    <row r="9" spans="1:15" ht="25.5" customHeight="1" x14ac:dyDescent="0.3">
      <c r="A9" s="70"/>
      <c r="B9" s="20"/>
      <c r="C9" s="90" t="s">
        <v>47</v>
      </c>
      <c r="D9" s="90"/>
      <c r="E9" s="64"/>
      <c r="F9" s="20"/>
      <c r="G9" s="118" t="s">
        <v>45</v>
      </c>
      <c r="H9" s="118"/>
      <c r="I9" s="20"/>
      <c r="J9" s="20"/>
      <c r="K9" s="65"/>
      <c r="L9" s="20"/>
      <c r="M9" s="63" t="s">
        <v>46</v>
      </c>
      <c r="N9" s="127"/>
      <c r="O9" s="128"/>
    </row>
    <row r="10" spans="1:15" ht="15" customHeight="1" x14ac:dyDescent="0.3">
      <c r="A10" s="73" t="s">
        <v>69</v>
      </c>
      <c r="B10" s="74"/>
      <c r="C10" s="75"/>
      <c r="D10" s="75"/>
      <c r="E10" s="76"/>
      <c r="F10" s="74"/>
      <c r="G10" s="77"/>
      <c r="H10" s="77"/>
      <c r="I10" s="20"/>
      <c r="J10" s="20"/>
      <c r="K10" s="65"/>
      <c r="L10" s="20"/>
      <c r="M10" s="66"/>
      <c r="N10" s="67"/>
      <c r="O10" s="68"/>
    </row>
    <row r="11" spans="1:15" ht="18.899999999999999" customHeight="1" x14ac:dyDescent="0.3">
      <c r="A11" s="71"/>
      <c r="B11" s="122"/>
      <c r="C11" s="122"/>
      <c r="D11" s="123"/>
      <c r="E11" s="123"/>
      <c r="F11" s="21"/>
      <c r="G11" s="21"/>
      <c r="H11" s="22"/>
      <c r="I11" s="27"/>
      <c r="J11" s="23"/>
      <c r="K11" s="24" t="s">
        <v>7</v>
      </c>
      <c r="L11" s="24" t="s">
        <v>8</v>
      </c>
      <c r="M11" s="24" t="s">
        <v>9</v>
      </c>
      <c r="N11" s="24"/>
      <c r="O11" s="24" t="s">
        <v>10</v>
      </c>
    </row>
    <row r="12" spans="1:15" ht="20.100000000000001" customHeight="1" x14ac:dyDescent="0.3">
      <c r="A12" s="19">
        <v>1</v>
      </c>
      <c r="B12" s="91" t="s">
        <v>32</v>
      </c>
      <c r="C12" s="91"/>
      <c r="D12" s="91"/>
      <c r="E12" s="91"/>
      <c r="F12" s="91"/>
      <c r="G12" s="91"/>
      <c r="H12" s="91"/>
      <c r="I12" s="91"/>
      <c r="J12" s="91"/>
      <c r="K12" s="46"/>
      <c r="L12" s="46"/>
      <c r="M12" s="46"/>
      <c r="N12" s="45">
        <v>1</v>
      </c>
      <c r="O12" s="46">
        <f t="shared" ref="O12:O17" si="0">K12+L12+M12</f>
        <v>0</v>
      </c>
    </row>
    <row r="13" spans="1:15" ht="20.100000000000001" customHeight="1" x14ac:dyDescent="0.3">
      <c r="A13" s="19">
        <v>2</v>
      </c>
      <c r="B13" s="91" t="s">
        <v>11</v>
      </c>
      <c r="C13" s="91"/>
      <c r="D13" s="91"/>
      <c r="E13" s="91"/>
      <c r="F13" s="91"/>
      <c r="G13" s="91"/>
      <c r="H13" s="91"/>
      <c r="I13" s="91"/>
      <c r="J13" s="91"/>
      <c r="K13" s="46"/>
      <c r="L13" s="46"/>
      <c r="M13" s="46"/>
      <c r="N13" s="45">
        <v>2</v>
      </c>
      <c r="O13" s="46">
        <f t="shared" si="0"/>
        <v>0</v>
      </c>
    </row>
    <row r="14" spans="1:15" ht="20.100000000000001" customHeight="1" x14ac:dyDescent="0.3">
      <c r="A14" s="19">
        <v>3</v>
      </c>
      <c r="B14" s="91" t="s">
        <v>12</v>
      </c>
      <c r="C14" s="91"/>
      <c r="D14" s="91"/>
      <c r="E14" s="91"/>
      <c r="F14" s="91"/>
      <c r="G14" s="91"/>
      <c r="H14" s="91"/>
      <c r="I14" s="91"/>
      <c r="J14" s="91"/>
      <c r="K14" s="46"/>
      <c r="L14" s="46"/>
      <c r="M14" s="46"/>
      <c r="N14" s="45">
        <v>3</v>
      </c>
      <c r="O14" s="46">
        <f>K14+L14+M14</f>
        <v>0</v>
      </c>
    </row>
    <row r="15" spans="1:15" ht="27.75" customHeight="1" x14ac:dyDescent="0.3">
      <c r="A15" s="19">
        <v>4</v>
      </c>
      <c r="B15" s="91" t="s">
        <v>14</v>
      </c>
      <c r="C15" s="91"/>
      <c r="D15" s="91"/>
      <c r="E15" s="91"/>
      <c r="F15" s="91"/>
      <c r="G15" s="91"/>
      <c r="H15" s="91"/>
      <c r="I15" s="91"/>
      <c r="J15" s="91"/>
      <c r="K15" s="46"/>
      <c r="L15" s="46"/>
      <c r="M15" s="46"/>
      <c r="N15" s="45">
        <v>4</v>
      </c>
      <c r="O15" s="46">
        <f t="shared" si="0"/>
        <v>0</v>
      </c>
    </row>
    <row r="16" spans="1:15" ht="21" customHeight="1" x14ac:dyDescent="0.3">
      <c r="A16" s="19">
        <v>5</v>
      </c>
      <c r="B16" s="91" t="s">
        <v>33</v>
      </c>
      <c r="C16" s="91"/>
      <c r="D16" s="91"/>
      <c r="E16" s="91"/>
      <c r="F16" s="91"/>
      <c r="G16" s="91"/>
      <c r="H16" s="91"/>
      <c r="I16" s="91"/>
      <c r="J16" s="91"/>
      <c r="K16" s="46"/>
      <c r="L16" s="46"/>
      <c r="M16" s="46"/>
      <c r="N16" s="45">
        <v>5</v>
      </c>
      <c r="O16" s="46">
        <f t="shared" si="0"/>
        <v>0</v>
      </c>
    </row>
    <row r="17" spans="1:15" ht="20.100000000000001" customHeight="1" x14ac:dyDescent="0.3">
      <c r="A17" s="19">
        <v>6</v>
      </c>
      <c r="B17" s="91" t="s">
        <v>34</v>
      </c>
      <c r="C17" s="91"/>
      <c r="D17" s="91"/>
      <c r="E17" s="91"/>
      <c r="F17" s="91"/>
      <c r="G17" s="91"/>
      <c r="H17" s="91"/>
      <c r="I17" s="91"/>
      <c r="J17" s="91"/>
      <c r="K17" s="46">
        <f>SUM(K12:K16)</f>
        <v>0</v>
      </c>
      <c r="L17" s="46">
        <f>SUM(L12:L16)</f>
        <v>0</v>
      </c>
      <c r="M17" s="46">
        <f>SUM(M12:M16)</f>
        <v>0</v>
      </c>
      <c r="N17" s="45">
        <v>6</v>
      </c>
      <c r="O17" s="46">
        <f t="shared" si="0"/>
        <v>0</v>
      </c>
    </row>
    <row r="18" spans="1:15" ht="18" customHeight="1" x14ac:dyDescent="0.3">
      <c r="A18" s="119" t="s">
        <v>28</v>
      </c>
      <c r="B18" s="88" t="s">
        <v>13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1:15" ht="42" customHeight="1" x14ac:dyDescent="0.3">
      <c r="A19" s="120"/>
      <c r="B19" s="89">
        <v>7</v>
      </c>
      <c r="C19" s="89"/>
      <c r="D19" s="86" t="s">
        <v>77</v>
      </c>
      <c r="E19" s="86"/>
      <c r="F19" s="86"/>
      <c r="G19" s="86"/>
      <c r="H19" s="86"/>
      <c r="I19" s="86"/>
      <c r="J19" s="86"/>
      <c r="K19" s="46"/>
      <c r="L19" s="46"/>
      <c r="M19" s="46"/>
      <c r="N19" s="47">
        <v>7</v>
      </c>
      <c r="O19" s="46">
        <f>K19+L19+M19</f>
        <v>0</v>
      </c>
    </row>
    <row r="20" spans="1:15" ht="40.5" customHeight="1" x14ac:dyDescent="0.3">
      <c r="A20" s="120"/>
      <c r="B20" s="89">
        <v>8</v>
      </c>
      <c r="C20" s="89"/>
      <c r="D20" s="86" t="s">
        <v>35</v>
      </c>
      <c r="E20" s="86"/>
      <c r="F20" s="86"/>
      <c r="G20" s="86"/>
      <c r="H20" s="86"/>
      <c r="I20" s="86"/>
      <c r="J20" s="86"/>
      <c r="K20" s="46"/>
      <c r="L20" s="46"/>
      <c r="M20" s="46"/>
      <c r="N20" s="47">
        <v>8</v>
      </c>
      <c r="O20" s="46">
        <f>K20+L20+M20</f>
        <v>0</v>
      </c>
    </row>
    <row r="21" spans="1:15" ht="49.5" customHeight="1" x14ac:dyDescent="0.3">
      <c r="A21" s="120"/>
      <c r="B21" s="89">
        <v>9</v>
      </c>
      <c r="C21" s="89"/>
      <c r="D21" s="86" t="s">
        <v>61</v>
      </c>
      <c r="E21" s="86"/>
      <c r="F21" s="86"/>
      <c r="G21" s="86"/>
      <c r="H21" s="86"/>
      <c r="I21" s="86"/>
      <c r="J21" s="86"/>
      <c r="K21" s="46">
        <f>IF(K44&gt;0,(K12+K13+K14)*0.02,0)</f>
        <v>0</v>
      </c>
      <c r="L21" s="46">
        <f>IF(L44&gt;0,(L12+L13+L14)*0.02,0)</f>
        <v>0</v>
      </c>
      <c r="M21" s="46">
        <f>IF(M44&gt;0,(M12+M13+M14)*0.02,0)</f>
        <v>0</v>
      </c>
      <c r="N21" s="47">
        <v>9</v>
      </c>
      <c r="O21" s="46">
        <f>K21+L21+M21</f>
        <v>0</v>
      </c>
    </row>
    <row r="22" spans="1:15" ht="51.6" customHeight="1" x14ac:dyDescent="0.3">
      <c r="A22" s="120"/>
      <c r="B22" s="89">
        <v>10</v>
      </c>
      <c r="C22" s="89"/>
      <c r="D22" s="86" t="s">
        <v>79</v>
      </c>
      <c r="E22" s="86"/>
      <c r="F22" s="86"/>
      <c r="G22" s="86"/>
      <c r="H22" s="86"/>
      <c r="I22" s="86"/>
      <c r="J22" s="86"/>
      <c r="K22" s="46"/>
      <c r="L22" s="46"/>
      <c r="M22" s="46"/>
      <c r="N22" s="47">
        <v>10</v>
      </c>
      <c r="O22" s="46">
        <f>K22+L22+M22</f>
        <v>0</v>
      </c>
    </row>
    <row r="23" spans="1:15" ht="69.75" customHeight="1" x14ac:dyDescent="0.3">
      <c r="A23" s="120"/>
      <c r="B23" s="89">
        <v>11</v>
      </c>
      <c r="C23" s="89"/>
      <c r="D23" s="86" t="s">
        <v>71</v>
      </c>
      <c r="E23" s="86"/>
      <c r="F23" s="86"/>
      <c r="G23" s="86"/>
      <c r="H23" s="86"/>
      <c r="I23" s="86"/>
      <c r="J23" s="86"/>
      <c r="K23" s="46"/>
      <c r="L23" s="46"/>
      <c r="M23" s="46"/>
      <c r="N23" s="47">
        <v>11</v>
      </c>
      <c r="O23" s="46">
        <f>K23+L23+M23</f>
        <v>0</v>
      </c>
    </row>
    <row r="24" spans="1:15" ht="21" customHeight="1" x14ac:dyDescent="0.3">
      <c r="A24" s="120"/>
      <c r="B24" s="84">
        <v>12</v>
      </c>
      <c r="C24" s="92"/>
      <c r="D24" s="93" t="s">
        <v>37</v>
      </c>
      <c r="E24" s="93"/>
      <c r="F24" s="93"/>
      <c r="G24" s="93"/>
      <c r="H24" s="93"/>
      <c r="I24" s="93"/>
      <c r="J24" s="94"/>
      <c r="K24" s="51">
        <f>SUM(K19:K23)</f>
        <v>0</v>
      </c>
      <c r="L24" s="51">
        <f>SUM(L19:L23)</f>
        <v>0</v>
      </c>
      <c r="M24" s="51">
        <f>SUM(M19:M23)</f>
        <v>0</v>
      </c>
      <c r="N24" s="47">
        <v>12</v>
      </c>
      <c r="O24" s="52">
        <f>SUM(O19:O23)</f>
        <v>0</v>
      </c>
    </row>
    <row r="25" spans="1:15" ht="24" customHeight="1" x14ac:dyDescent="0.3">
      <c r="A25" s="120"/>
      <c r="B25" s="95" t="s">
        <v>65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7"/>
    </row>
    <row r="26" spans="1:15" ht="27" customHeight="1" x14ac:dyDescent="0.3">
      <c r="A26" s="120"/>
      <c r="B26" s="84">
        <v>13</v>
      </c>
      <c r="C26" s="85"/>
      <c r="D26" s="87" t="s">
        <v>36</v>
      </c>
      <c r="E26" s="87"/>
      <c r="F26" s="87"/>
      <c r="G26" s="87"/>
      <c r="H26" s="87"/>
      <c r="I26" s="87"/>
      <c r="J26" s="87"/>
      <c r="K26" s="25"/>
      <c r="L26" s="25"/>
      <c r="M26" s="25"/>
      <c r="N26" s="26">
        <v>13</v>
      </c>
      <c r="O26" s="53">
        <f t="shared" ref="O26:O31" si="1">K26+L26+M26</f>
        <v>0</v>
      </c>
    </row>
    <row r="27" spans="1:15" ht="24" customHeight="1" x14ac:dyDescent="0.3">
      <c r="A27" s="120"/>
      <c r="B27" s="89">
        <v>14</v>
      </c>
      <c r="C27" s="89"/>
      <c r="D27" s="86" t="s">
        <v>40</v>
      </c>
      <c r="E27" s="86"/>
      <c r="F27" s="86"/>
      <c r="G27" s="86"/>
      <c r="H27" s="86"/>
      <c r="I27" s="86"/>
      <c r="J27" s="86"/>
      <c r="K27" s="25"/>
      <c r="L27" s="25"/>
      <c r="M27" s="25"/>
      <c r="N27" s="26">
        <v>14</v>
      </c>
      <c r="O27" s="53">
        <f t="shared" si="1"/>
        <v>0</v>
      </c>
    </row>
    <row r="28" spans="1:15" ht="24" customHeight="1" x14ac:dyDescent="0.3">
      <c r="A28" s="120"/>
      <c r="B28" s="84">
        <v>15</v>
      </c>
      <c r="C28" s="85"/>
      <c r="D28" s="99" t="s">
        <v>66</v>
      </c>
      <c r="E28" s="100"/>
      <c r="F28" s="100"/>
      <c r="G28" s="100"/>
      <c r="H28" s="100"/>
      <c r="I28" s="78"/>
      <c r="J28" s="78"/>
      <c r="K28" s="80"/>
      <c r="L28" s="25"/>
      <c r="M28" s="25"/>
      <c r="N28" s="26">
        <v>15</v>
      </c>
      <c r="O28" s="53">
        <f t="shared" si="1"/>
        <v>0</v>
      </c>
    </row>
    <row r="29" spans="1:15" ht="29.25" customHeight="1" x14ac:dyDescent="0.3">
      <c r="A29" s="120"/>
      <c r="B29" s="84">
        <v>16</v>
      </c>
      <c r="C29" s="85"/>
      <c r="D29" s="87" t="s">
        <v>78</v>
      </c>
      <c r="E29" s="87"/>
      <c r="F29" s="87"/>
      <c r="G29" s="87"/>
      <c r="H29" s="87"/>
      <c r="I29" s="87"/>
      <c r="J29" s="87"/>
      <c r="K29" s="48">
        <f>K17-K24-K26-K27+K23</f>
        <v>0</v>
      </c>
      <c r="L29" s="48">
        <f>L17-L24-L26-L27+L23</f>
        <v>0</v>
      </c>
      <c r="M29" s="48">
        <f>M17-M24-M26-M27+M23</f>
        <v>0</v>
      </c>
      <c r="N29" s="26">
        <v>16</v>
      </c>
      <c r="O29" s="48">
        <f t="shared" si="1"/>
        <v>0</v>
      </c>
    </row>
    <row r="30" spans="1:15" ht="21.75" customHeight="1" x14ac:dyDescent="0.3">
      <c r="A30" s="120"/>
      <c r="B30" s="84">
        <v>17</v>
      </c>
      <c r="C30" s="85"/>
      <c r="D30" s="87" t="s">
        <v>38</v>
      </c>
      <c r="E30" s="87"/>
      <c r="F30" s="87"/>
      <c r="G30" s="87"/>
      <c r="H30" s="87"/>
      <c r="I30" s="87"/>
      <c r="J30" s="87"/>
      <c r="K30" s="49">
        <f>K17-K24</f>
        <v>0</v>
      </c>
      <c r="L30" s="49">
        <f>L17-L24</f>
        <v>0</v>
      </c>
      <c r="M30" s="49">
        <f>M17-M24</f>
        <v>0</v>
      </c>
      <c r="N30" s="26">
        <v>17</v>
      </c>
      <c r="O30" s="49">
        <f t="shared" si="1"/>
        <v>0</v>
      </c>
    </row>
    <row r="31" spans="1:15" ht="27.75" customHeight="1" x14ac:dyDescent="0.3">
      <c r="A31" s="121"/>
      <c r="B31" s="84">
        <v>18</v>
      </c>
      <c r="C31" s="85"/>
      <c r="D31" s="87" t="s">
        <v>56</v>
      </c>
      <c r="E31" s="87"/>
      <c r="F31" s="87"/>
      <c r="G31" s="87"/>
      <c r="H31" s="87"/>
      <c r="I31" s="87"/>
      <c r="J31" s="87"/>
      <c r="K31" s="49">
        <f>K30+K24</f>
        <v>0</v>
      </c>
      <c r="L31" s="49">
        <f>L30+L24</f>
        <v>0</v>
      </c>
      <c r="M31" s="49">
        <f>M30+M24</f>
        <v>0</v>
      </c>
      <c r="N31" s="26">
        <v>18</v>
      </c>
      <c r="O31" s="49">
        <f t="shared" si="1"/>
        <v>0</v>
      </c>
    </row>
    <row r="32" spans="1:15" ht="9" customHeight="1" x14ac:dyDescent="0.3">
      <c r="A32" s="28"/>
      <c r="B32" s="29"/>
      <c r="C32" s="29"/>
      <c r="D32" s="30"/>
      <c r="E32" s="30"/>
      <c r="F32" s="30"/>
      <c r="G32" s="30"/>
      <c r="H32" s="30"/>
      <c r="I32" s="30"/>
      <c r="J32" s="30"/>
      <c r="K32" s="31"/>
      <c r="L32" s="31"/>
      <c r="M32" s="31"/>
      <c r="N32" s="29"/>
      <c r="O32" s="32"/>
    </row>
    <row r="33" spans="1:23" ht="14.25" customHeight="1" x14ac:dyDescent="0.3">
      <c r="A33" s="33" t="s">
        <v>72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81"/>
    </row>
    <row r="34" spans="1:23" x14ac:dyDescent="0.3">
      <c r="A34" s="36"/>
      <c r="B34" s="105"/>
      <c r="C34" s="105"/>
      <c r="D34" s="105"/>
      <c r="E34" s="105"/>
      <c r="F34" s="37"/>
      <c r="G34" s="37"/>
      <c r="H34" s="37"/>
      <c r="I34" s="37"/>
      <c r="J34" s="37"/>
      <c r="K34" s="38" t="s">
        <v>7</v>
      </c>
      <c r="L34" s="38" t="s">
        <v>8</v>
      </c>
      <c r="M34" s="38" t="s">
        <v>9</v>
      </c>
      <c r="N34" s="38"/>
      <c r="O34" s="39" t="s">
        <v>10</v>
      </c>
    </row>
    <row r="35" spans="1:23" ht="20.25" customHeight="1" x14ac:dyDescent="0.3">
      <c r="A35" s="95" t="s">
        <v>15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7"/>
    </row>
    <row r="36" spans="1:23" ht="39" customHeight="1" x14ac:dyDescent="0.3">
      <c r="A36" s="42">
        <v>19</v>
      </c>
      <c r="B36" s="99" t="s">
        <v>57</v>
      </c>
      <c r="C36" s="100"/>
      <c r="D36" s="100"/>
      <c r="E36" s="100"/>
      <c r="F36" s="100"/>
      <c r="G36" s="100"/>
      <c r="H36" s="100"/>
      <c r="I36" s="57"/>
      <c r="J36" s="57"/>
      <c r="K36" s="54"/>
      <c r="L36" s="54"/>
      <c r="M36" s="54"/>
      <c r="N36" s="106"/>
      <c r="O36" s="107"/>
    </row>
    <row r="37" spans="1:23" ht="42" customHeight="1" x14ac:dyDescent="0.3">
      <c r="A37" s="42">
        <v>20</v>
      </c>
      <c r="B37" s="87" t="s">
        <v>58</v>
      </c>
      <c r="C37" s="87"/>
      <c r="D37" s="87"/>
      <c r="E37" s="87"/>
      <c r="F37" s="87"/>
      <c r="G37" s="87"/>
      <c r="H37" s="87"/>
      <c r="I37" s="87"/>
      <c r="J37" s="87"/>
      <c r="K37" s="55">
        <f>K36*0.25</f>
        <v>0</v>
      </c>
      <c r="L37" s="55">
        <f>L36*0.25</f>
        <v>0</v>
      </c>
      <c r="M37" s="55">
        <f>M36*0.25</f>
        <v>0</v>
      </c>
      <c r="N37" s="47">
        <v>20</v>
      </c>
      <c r="O37" s="55">
        <f t="shared" ref="O37:O55" si="2">K37+L37+M37</f>
        <v>0</v>
      </c>
    </row>
    <row r="38" spans="1:23" ht="18" customHeight="1" thickBot="1" x14ac:dyDescent="0.35">
      <c r="A38" s="95" t="s">
        <v>16</v>
      </c>
      <c r="B38" s="96"/>
      <c r="C38" s="96"/>
      <c r="D38" s="96"/>
      <c r="E38" s="96"/>
      <c r="F38" s="96"/>
      <c r="G38" s="96"/>
      <c r="H38" s="96"/>
      <c r="I38" s="96"/>
      <c r="J38" s="96"/>
      <c r="K38" s="98"/>
      <c r="L38" s="96"/>
      <c r="M38" s="96"/>
      <c r="N38" s="96"/>
      <c r="O38" s="97"/>
      <c r="S38" s="40"/>
      <c r="T38" s="40"/>
      <c r="U38" s="40"/>
      <c r="V38" s="40"/>
      <c r="W38" s="40"/>
    </row>
    <row r="39" spans="1:23" ht="18" customHeight="1" thickBot="1" x14ac:dyDescent="0.35">
      <c r="A39" s="43" t="s">
        <v>68</v>
      </c>
      <c r="B39" s="44"/>
      <c r="C39" s="44"/>
      <c r="D39" s="44"/>
      <c r="E39" s="44"/>
      <c r="F39" s="44"/>
      <c r="G39" s="44"/>
      <c r="H39" s="44"/>
      <c r="I39" s="44"/>
      <c r="J39" s="44"/>
      <c r="K39" s="60"/>
      <c r="L39" s="60"/>
      <c r="M39" s="60"/>
      <c r="N39" s="61"/>
      <c r="O39" s="58"/>
      <c r="S39" s="40"/>
      <c r="T39" s="40"/>
      <c r="U39" s="40"/>
      <c r="V39" s="40"/>
      <c r="W39" s="40"/>
    </row>
    <row r="40" spans="1:23" ht="18" customHeight="1" thickBot="1" x14ac:dyDescent="0.35">
      <c r="A40" s="43" t="s">
        <v>49</v>
      </c>
      <c r="B40" s="44"/>
      <c r="C40" s="44"/>
      <c r="D40" s="44"/>
      <c r="E40" s="44"/>
      <c r="F40" s="44"/>
      <c r="G40" s="44"/>
      <c r="H40" s="44"/>
      <c r="I40" s="44"/>
      <c r="J40" s="44"/>
      <c r="K40" s="60"/>
      <c r="L40" s="60"/>
      <c r="M40" s="60"/>
      <c r="N40" s="61"/>
      <c r="O40" s="58"/>
      <c r="S40" s="40"/>
      <c r="T40" s="40"/>
      <c r="U40" s="40"/>
      <c r="V40" s="40"/>
      <c r="W40" s="40"/>
    </row>
    <row r="41" spans="1:23" ht="18" customHeight="1" thickBot="1" x14ac:dyDescent="0.35">
      <c r="A41" s="43" t="s">
        <v>39</v>
      </c>
      <c r="B41" s="44"/>
      <c r="C41" s="44"/>
      <c r="D41" s="44"/>
      <c r="E41" s="44"/>
      <c r="F41" s="44"/>
      <c r="G41" s="44"/>
      <c r="H41" s="44"/>
      <c r="I41" s="44"/>
      <c r="J41" s="44"/>
      <c r="K41" s="60"/>
      <c r="L41" s="60"/>
      <c r="M41" s="60"/>
      <c r="N41" s="61"/>
      <c r="O41" s="58"/>
      <c r="S41" s="40"/>
      <c r="T41" s="40"/>
      <c r="U41" s="40"/>
      <c r="V41" s="40"/>
      <c r="W41" s="40"/>
    </row>
    <row r="42" spans="1:23" ht="18" customHeight="1" thickBot="1" x14ac:dyDescent="0.35">
      <c r="A42" s="43" t="s">
        <v>75</v>
      </c>
      <c r="B42" s="44"/>
      <c r="C42" s="44"/>
      <c r="D42" s="44"/>
      <c r="E42" s="44"/>
      <c r="F42" s="44"/>
      <c r="G42" s="44"/>
      <c r="H42" s="44"/>
      <c r="I42" s="44"/>
      <c r="J42" s="44"/>
      <c r="K42" s="60"/>
      <c r="L42" s="60"/>
      <c r="N42" s="59"/>
      <c r="O42" s="58"/>
      <c r="S42" s="40"/>
      <c r="T42" s="40"/>
      <c r="U42" s="40"/>
      <c r="V42" s="40"/>
      <c r="W42" s="40"/>
    </row>
    <row r="43" spans="1:23" ht="18" customHeight="1" thickBot="1" x14ac:dyDescent="0.35">
      <c r="A43" s="43" t="s">
        <v>76</v>
      </c>
      <c r="B43" s="44"/>
      <c r="C43" s="44"/>
      <c r="D43" s="44"/>
      <c r="E43" s="44"/>
      <c r="F43" s="44"/>
      <c r="G43" s="44"/>
      <c r="H43" s="44"/>
      <c r="I43" s="44"/>
      <c r="J43" s="44"/>
      <c r="K43" s="82"/>
      <c r="L43" s="60"/>
      <c r="M43" s="60"/>
      <c r="N43" s="59"/>
      <c r="O43" s="83"/>
      <c r="S43" s="40"/>
      <c r="T43" s="40"/>
      <c r="U43" s="40"/>
      <c r="V43" s="40"/>
      <c r="W43" s="40"/>
    </row>
    <row r="44" spans="1:23" ht="37.5" customHeight="1" x14ac:dyDescent="0.3">
      <c r="A44" s="42">
        <v>21</v>
      </c>
      <c r="B44" s="87" t="s">
        <v>41</v>
      </c>
      <c r="C44" s="87"/>
      <c r="D44" s="87"/>
      <c r="E44" s="87"/>
      <c r="F44" s="87"/>
      <c r="G44" s="87"/>
      <c r="H44" s="87"/>
      <c r="I44" s="87"/>
      <c r="J44" s="87"/>
      <c r="K44" s="56"/>
      <c r="L44" s="46"/>
      <c r="M44" s="46"/>
      <c r="N44" s="50">
        <v>21</v>
      </c>
      <c r="O44" s="56">
        <f t="shared" si="2"/>
        <v>0</v>
      </c>
    </row>
    <row r="45" spans="1:23" ht="20.25" customHeight="1" x14ac:dyDescent="0.3">
      <c r="A45" s="79">
        <v>22</v>
      </c>
      <c r="B45" s="87" t="s">
        <v>62</v>
      </c>
      <c r="C45" s="87"/>
      <c r="D45" s="87"/>
      <c r="E45" s="87"/>
      <c r="F45" s="87"/>
      <c r="G45" s="87"/>
      <c r="H45" s="87"/>
      <c r="I45" s="87"/>
      <c r="J45" s="87"/>
      <c r="K45" s="46">
        <f>K44-K21-K27</f>
        <v>0</v>
      </c>
      <c r="L45" s="46">
        <f>L44-L21</f>
        <v>0</v>
      </c>
      <c r="M45" s="46">
        <f>M44-M21</f>
        <v>0</v>
      </c>
      <c r="N45" s="50">
        <v>22</v>
      </c>
      <c r="O45" s="46">
        <f t="shared" si="2"/>
        <v>0</v>
      </c>
    </row>
    <row r="46" spans="1:23" ht="35.25" customHeight="1" x14ac:dyDescent="0.3">
      <c r="A46" s="79">
        <v>23</v>
      </c>
      <c r="B46" s="87" t="s">
        <v>59</v>
      </c>
      <c r="C46" s="87"/>
      <c r="D46" s="87"/>
      <c r="E46" s="87"/>
      <c r="F46" s="87"/>
      <c r="G46" s="87"/>
      <c r="H46" s="87"/>
      <c r="I46" s="87"/>
      <c r="J46" s="87"/>
      <c r="K46" s="46">
        <f>K31+K37</f>
        <v>0</v>
      </c>
      <c r="L46" s="46">
        <f>L31+L37</f>
        <v>0</v>
      </c>
      <c r="M46" s="46">
        <f>M31+M37</f>
        <v>0</v>
      </c>
      <c r="N46" s="50">
        <v>23</v>
      </c>
      <c r="O46" s="46">
        <f t="shared" si="2"/>
        <v>0</v>
      </c>
    </row>
    <row r="47" spans="1:23" ht="48.75" customHeight="1" x14ac:dyDescent="0.3">
      <c r="A47" s="79">
        <v>24</v>
      </c>
      <c r="B47" s="87" t="s">
        <v>60</v>
      </c>
      <c r="C47" s="87"/>
      <c r="D47" s="87"/>
      <c r="E47" s="87"/>
      <c r="F47" s="87"/>
      <c r="G47" s="87"/>
      <c r="H47" s="87"/>
      <c r="I47" s="87"/>
      <c r="J47" s="87"/>
      <c r="K47" s="46">
        <f>IF($O40=0,K46*0.125,0)</f>
        <v>0</v>
      </c>
      <c r="L47" s="46">
        <f>IF($O40=0,L46*0.125,0)</f>
        <v>0</v>
      </c>
      <c r="M47" s="46">
        <f>IF($O40=0,M46*0.125,0)</f>
        <v>0</v>
      </c>
      <c r="N47" s="50">
        <v>24</v>
      </c>
      <c r="O47" s="46">
        <f t="shared" si="2"/>
        <v>0</v>
      </c>
    </row>
    <row r="48" spans="1:23" ht="37.200000000000003" customHeight="1" x14ac:dyDescent="0.3">
      <c r="A48" s="79">
        <v>25</v>
      </c>
      <c r="B48" s="87" t="s">
        <v>73</v>
      </c>
      <c r="C48" s="87"/>
      <c r="D48" s="87"/>
      <c r="E48" s="87"/>
      <c r="F48" s="87"/>
      <c r="G48" s="87"/>
      <c r="H48" s="87"/>
      <c r="I48" s="87"/>
      <c r="J48" s="87"/>
      <c r="K48" s="46">
        <f>IF(AND(K46&gt;0,$O39=0,$O40=0,$O41=0,$O42=0,$O43=0),K46*0.03,0)</f>
        <v>0</v>
      </c>
      <c r="L48" s="46">
        <f>IF(AND(L46&gt;0,$O39=0,$O40=0,$O41=0,$O42=0,$O43=0),L46*0.03,0)</f>
        <v>0</v>
      </c>
      <c r="M48" s="46">
        <f>IF(AND(M46&gt;0,$O39=0,$O40=0,$O41=0,$O42=0,$O43=0),M46*0.03,0)</f>
        <v>0</v>
      </c>
      <c r="N48" s="50">
        <v>25</v>
      </c>
      <c r="O48" s="46">
        <f t="shared" si="2"/>
        <v>0</v>
      </c>
    </row>
    <row r="49" spans="1:17" ht="35.700000000000003" customHeight="1" x14ac:dyDescent="0.3">
      <c r="A49" s="79">
        <v>26</v>
      </c>
      <c r="B49" s="87" t="s">
        <v>74</v>
      </c>
      <c r="C49" s="87"/>
      <c r="D49" s="87"/>
      <c r="E49" s="87"/>
      <c r="F49" s="87"/>
      <c r="G49" s="87"/>
      <c r="H49" s="87"/>
      <c r="I49" s="87"/>
      <c r="J49" s="87"/>
      <c r="K49" s="46">
        <f>IF(OR(AND($K46+$L46+$M46,K46&gt;0,$O39=0,$O40=0,$O41=0,$O42=$O43=0),$O42&gt;0),K46*0.02,0)</f>
        <v>0</v>
      </c>
      <c r="L49" s="46">
        <f>IF(OR(AND($K46+$L46+$M46,L46&gt;0,$O39=0,$O40=0,$O41=0,$O42=$O43=0),$O42&gt;0),L46*0.02,0)</f>
        <v>0</v>
      </c>
      <c r="M49" s="46">
        <f>IF(OR(AND($K46+$L46+$M46,M46&gt;0,$O39=0,$O40=0,$O41=0,$O42=$O43=0),$O42&gt;0),M46*0.02,0)</f>
        <v>0</v>
      </c>
      <c r="N49" s="50">
        <v>26</v>
      </c>
      <c r="O49" s="46">
        <f t="shared" si="2"/>
        <v>0</v>
      </c>
      <c r="Q49" s="51"/>
    </row>
    <row r="50" spans="1:17" ht="19.5" customHeight="1" x14ac:dyDescent="0.3">
      <c r="A50" s="79">
        <v>27</v>
      </c>
      <c r="B50" s="87" t="s">
        <v>67</v>
      </c>
      <c r="C50" s="87"/>
      <c r="D50" s="87"/>
      <c r="E50" s="87"/>
      <c r="F50" s="87"/>
      <c r="G50" s="87"/>
      <c r="H50" s="87"/>
      <c r="I50" s="87"/>
      <c r="J50" s="87"/>
      <c r="K50" s="46"/>
      <c r="L50" s="46"/>
      <c r="M50" s="46"/>
      <c r="N50" s="50">
        <v>27</v>
      </c>
      <c r="O50" s="46">
        <f t="shared" si="2"/>
        <v>0</v>
      </c>
    </row>
    <row r="51" spans="1:17" ht="18.75" customHeight="1" x14ac:dyDescent="0.3">
      <c r="A51" s="79">
        <v>28</v>
      </c>
      <c r="B51" s="87" t="s">
        <v>63</v>
      </c>
      <c r="C51" s="87"/>
      <c r="D51" s="87"/>
      <c r="E51" s="87"/>
      <c r="F51" s="87"/>
      <c r="G51" s="87"/>
      <c r="H51" s="87"/>
      <c r="I51" s="87"/>
      <c r="J51" s="87"/>
      <c r="K51" s="46">
        <f>K45+K47+K48+K49+K50</f>
        <v>0</v>
      </c>
      <c r="L51" s="46">
        <f>L45+L47+L48+L49+L50</f>
        <v>0</v>
      </c>
      <c r="M51" s="46">
        <f>M45+M47+M48+M49+M50</f>
        <v>0</v>
      </c>
      <c r="N51" s="50">
        <v>28</v>
      </c>
      <c r="O51" s="46">
        <f t="shared" si="2"/>
        <v>0</v>
      </c>
    </row>
    <row r="52" spans="1:17" ht="20.25" customHeight="1" x14ac:dyDescent="0.3">
      <c r="A52" s="95" t="s">
        <v>17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7"/>
    </row>
    <row r="53" spans="1:17" ht="20.100000000000001" customHeight="1" x14ac:dyDescent="0.3">
      <c r="A53" s="42">
        <v>29</v>
      </c>
      <c r="B53" s="87" t="s">
        <v>18</v>
      </c>
      <c r="C53" s="87"/>
      <c r="D53" s="87"/>
      <c r="E53" s="87"/>
      <c r="F53" s="87"/>
      <c r="G53" s="87"/>
      <c r="H53" s="87"/>
      <c r="I53" s="87"/>
      <c r="J53" s="87"/>
      <c r="K53" s="46"/>
      <c r="L53" s="46"/>
      <c r="M53" s="46"/>
      <c r="N53" s="50">
        <v>29</v>
      </c>
      <c r="O53" s="46">
        <f t="shared" si="2"/>
        <v>0</v>
      </c>
    </row>
    <row r="54" spans="1:17" ht="20.100000000000001" customHeight="1" x14ac:dyDescent="0.3">
      <c r="A54" s="79">
        <v>30</v>
      </c>
      <c r="B54" s="87" t="s">
        <v>19</v>
      </c>
      <c r="C54" s="87"/>
      <c r="D54" s="87"/>
      <c r="E54" s="87"/>
      <c r="F54" s="87"/>
      <c r="G54" s="87"/>
      <c r="H54" s="87"/>
      <c r="I54" s="87"/>
      <c r="J54" s="87"/>
      <c r="K54" s="46"/>
      <c r="L54" s="46"/>
      <c r="M54" s="46"/>
      <c r="N54" s="50">
        <v>30</v>
      </c>
      <c r="O54" s="46">
        <f t="shared" si="2"/>
        <v>0</v>
      </c>
    </row>
    <row r="55" spans="1:17" ht="20.100000000000001" customHeight="1" x14ac:dyDescent="0.3">
      <c r="A55" s="79">
        <v>31</v>
      </c>
      <c r="B55" s="87" t="s">
        <v>20</v>
      </c>
      <c r="C55" s="87"/>
      <c r="D55" s="87"/>
      <c r="E55" s="87"/>
      <c r="F55" s="87"/>
      <c r="G55" s="87"/>
      <c r="H55" s="87"/>
      <c r="I55" s="87"/>
      <c r="J55" s="87"/>
      <c r="K55" s="46"/>
      <c r="L55" s="46"/>
      <c r="M55" s="46"/>
      <c r="N55" s="50">
        <v>31</v>
      </c>
      <c r="O55" s="46">
        <f t="shared" si="2"/>
        <v>0</v>
      </c>
    </row>
    <row r="56" spans="1:17" ht="20.100000000000001" customHeight="1" x14ac:dyDescent="0.3">
      <c r="A56" s="79">
        <v>32</v>
      </c>
      <c r="B56" s="102" t="s">
        <v>64</v>
      </c>
      <c r="C56" s="102"/>
      <c r="D56" s="102"/>
      <c r="E56" s="102"/>
      <c r="F56" s="102"/>
      <c r="G56" s="102"/>
      <c r="H56" s="102"/>
      <c r="I56" s="102"/>
      <c r="J56" s="102"/>
      <c r="K56" s="56">
        <f>SUM(K53:K55)</f>
        <v>0</v>
      </c>
      <c r="L56" s="56">
        <f>SUM(L53:L55)</f>
        <v>0</v>
      </c>
      <c r="M56" s="56">
        <f>SUM(M53:M55)</f>
        <v>0</v>
      </c>
      <c r="N56" s="50">
        <v>32</v>
      </c>
      <c r="O56" s="46">
        <f>SUM(K56:M56)</f>
        <v>0</v>
      </c>
    </row>
    <row r="57" spans="1:17" ht="11.25" customHeight="1" x14ac:dyDescent="0.3">
      <c r="A57" s="103" t="s">
        <v>21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</row>
    <row r="58" spans="1:17" ht="12.75" customHeight="1" x14ac:dyDescent="0.3">
      <c r="A58" s="104" t="s">
        <v>22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</row>
    <row r="59" spans="1:17" ht="12" customHeight="1" x14ac:dyDescent="0.3">
      <c r="A59" s="104" t="s">
        <v>23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</row>
    <row r="60" spans="1:17" ht="20.100000000000001" customHeight="1" thickBot="1" x14ac:dyDescent="0.35">
      <c r="D60" s="9" t="s">
        <v>24</v>
      </c>
      <c r="E60" s="35"/>
      <c r="F60" s="35"/>
      <c r="G60" s="35"/>
      <c r="H60" s="35"/>
      <c r="I60" s="6"/>
      <c r="J60" s="6"/>
      <c r="K60" s="3"/>
      <c r="L60" s="101" t="s">
        <v>25</v>
      </c>
      <c r="M60" s="101"/>
      <c r="N60" s="3"/>
      <c r="O60" s="3"/>
    </row>
    <row r="61" spans="1:17" ht="20.100000000000001" customHeight="1" thickBot="1" x14ac:dyDescent="0.35">
      <c r="D61" s="9" t="s">
        <v>53</v>
      </c>
      <c r="E61" s="35"/>
      <c r="F61" s="35"/>
      <c r="G61" s="35"/>
      <c r="H61" s="35"/>
      <c r="I61" s="6"/>
      <c r="J61" s="6"/>
      <c r="K61" s="69"/>
      <c r="L61" s="101" t="s">
        <v>25</v>
      </c>
      <c r="M61" s="101"/>
      <c r="N61" s="69"/>
      <c r="O61" s="69"/>
    </row>
    <row r="62" spans="1:17" ht="20.100000000000001" customHeight="1" thickBot="1" x14ac:dyDescent="0.35">
      <c r="D62" s="9" t="s">
        <v>51</v>
      </c>
      <c r="E62" s="21"/>
      <c r="F62" s="21"/>
      <c r="G62" s="21"/>
      <c r="H62" s="21"/>
      <c r="I62" s="6"/>
      <c r="J62" s="6"/>
      <c r="K62" s="3"/>
      <c r="L62" s="101" t="s">
        <v>25</v>
      </c>
      <c r="M62" s="101"/>
      <c r="N62" s="3"/>
      <c r="O62" s="3"/>
    </row>
    <row r="63" spans="1:17" ht="20.100000000000001" customHeight="1" thickBot="1" x14ac:dyDescent="0.35">
      <c r="D63" s="9" t="s">
        <v>50</v>
      </c>
      <c r="E63" s="21"/>
      <c r="F63" s="21"/>
      <c r="G63" s="21"/>
      <c r="H63" s="21"/>
      <c r="I63" s="6"/>
      <c r="J63" s="6"/>
      <c r="K63" s="3"/>
      <c r="L63" s="101" t="s">
        <v>25</v>
      </c>
      <c r="M63" s="101"/>
      <c r="N63" s="3"/>
      <c r="O63" s="3"/>
    </row>
    <row r="64" spans="1:17" ht="20.100000000000001" customHeight="1" thickBot="1" x14ac:dyDescent="0.35">
      <c r="D64" s="9" t="s">
        <v>52</v>
      </c>
      <c r="E64" s="21"/>
      <c r="F64" s="21"/>
      <c r="G64" s="21"/>
      <c r="H64" s="21"/>
      <c r="I64" s="6"/>
      <c r="J64" s="6"/>
      <c r="K64" s="3"/>
      <c r="L64" s="101" t="s">
        <v>25</v>
      </c>
      <c r="M64" s="101"/>
      <c r="N64" s="3"/>
      <c r="O64" s="3"/>
    </row>
    <row r="65" spans="1:15" ht="20.100000000000001" customHeight="1" thickBot="1" x14ac:dyDescent="0.35">
      <c r="A65" s="72" t="s">
        <v>54</v>
      </c>
      <c r="B65" s="41"/>
      <c r="C65" s="41"/>
      <c r="D65" s="41"/>
      <c r="E65" s="21"/>
      <c r="F65" s="21"/>
      <c r="G65" s="21"/>
      <c r="H65" s="21"/>
      <c r="I65" s="3"/>
      <c r="J65" s="3"/>
      <c r="K65" s="3"/>
      <c r="L65" s="101" t="s">
        <v>25</v>
      </c>
      <c r="M65" s="101"/>
      <c r="N65" s="3"/>
      <c r="O65" s="3"/>
    </row>
    <row r="66" spans="1:15" x14ac:dyDescent="0.3">
      <c r="A66" s="1"/>
      <c r="B66" s="101"/>
      <c r="C66" s="101"/>
      <c r="D66" s="101"/>
      <c r="E66" s="101"/>
      <c r="F66" s="5"/>
      <c r="G66" s="12"/>
      <c r="H66" s="12"/>
      <c r="I66" s="7"/>
      <c r="J66" s="7"/>
      <c r="K66" s="3"/>
      <c r="L66" s="3"/>
      <c r="M66" s="3"/>
      <c r="N66" s="3"/>
      <c r="O66" s="3"/>
    </row>
    <row r="67" spans="1:15" x14ac:dyDescent="0.3">
      <c r="A67" s="8"/>
      <c r="B67" s="101" t="s">
        <v>26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3"/>
      <c r="N67" s="3"/>
      <c r="O67" s="3"/>
    </row>
    <row r="68" spans="1:15" x14ac:dyDescent="0.3">
      <c r="A68" s="1"/>
      <c r="B68" s="101" t="s">
        <v>27</v>
      </c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1:15" x14ac:dyDescent="0.3">
      <c r="A69" s="1"/>
      <c r="B69" s="101"/>
      <c r="C69" s="101"/>
      <c r="D69" s="101"/>
      <c r="E69" s="101"/>
      <c r="F69" s="3"/>
      <c r="G69" s="3"/>
      <c r="H69" s="3"/>
      <c r="I69" s="3"/>
      <c r="J69" s="3"/>
      <c r="K69" s="3"/>
      <c r="L69" s="3"/>
      <c r="M69" s="3"/>
      <c r="N69" s="3"/>
      <c r="O69" s="3"/>
    </row>
  </sheetData>
  <mergeCells count="90">
    <mergeCell ref="N1:O1"/>
    <mergeCell ref="A4:E4"/>
    <mergeCell ref="G3:K3"/>
    <mergeCell ref="G4:K4"/>
    <mergeCell ref="L3:O3"/>
    <mergeCell ref="E1:L1"/>
    <mergeCell ref="E2:L2"/>
    <mergeCell ref="A2:D2"/>
    <mergeCell ref="M2:O2"/>
    <mergeCell ref="A6:O6"/>
    <mergeCell ref="B30:C30"/>
    <mergeCell ref="D30:J30"/>
    <mergeCell ref="M4:O4"/>
    <mergeCell ref="A3:E3"/>
    <mergeCell ref="N8:O8"/>
    <mergeCell ref="G9:H9"/>
    <mergeCell ref="A18:A31"/>
    <mergeCell ref="B11:C11"/>
    <mergeCell ref="D11:E11"/>
    <mergeCell ref="A7:O7"/>
    <mergeCell ref="N9:O9"/>
    <mergeCell ref="H8:L8"/>
    <mergeCell ref="A5:K5"/>
    <mergeCell ref="C8:F8"/>
    <mergeCell ref="B25:O25"/>
    <mergeCell ref="B31:C31"/>
    <mergeCell ref="D31:J31"/>
    <mergeCell ref="B34:C34"/>
    <mergeCell ref="N36:O36"/>
    <mergeCell ref="B27:C27"/>
    <mergeCell ref="D34:E34"/>
    <mergeCell ref="D27:J27"/>
    <mergeCell ref="B29:C29"/>
    <mergeCell ref="B28:C28"/>
    <mergeCell ref="D29:J29"/>
    <mergeCell ref="D28:H28"/>
    <mergeCell ref="L64:M64"/>
    <mergeCell ref="L62:M62"/>
    <mergeCell ref="L63:M63"/>
    <mergeCell ref="L60:M60"/>
    <mergeCell ref="B51:J51"/>
    <mergeCell ref="A52:O52"/>
    <mergeCell ref="B53:J53"/>
    <mergeCell ref="B54:J54"/>
    <mergeCell ref="B55:J55"/>
    <mergeCell ref="B56:J56"/>
    <mergeCell ref="A57:O57"/>
    <mergeCell ref="A58:O58"/>
    <mergeCell ref="A59:O59"/>
    <mergeCell ref="L61:M61"/>
    <mergeCell ref="B67:L67"/>
    <mergeCell ref="B68:O68"/>
    <mergeCell ref="B69:C69"/>
    <mergeCell ref="D69:E69"/>
    <mergeCell ref="L65:M65"/>
    <mergeCell ref="B66:C66"/>
    <mergeCell ref="D66:E66"/>
    <mergeCell ref="B50:J50"/>
    <mergeCell ref="A35:O35"/>
    <mergeCell ref="B37:J37"/>
    <mergeCell ref="A38:O38"/>
    <mergeCell ref="B44:J44"/>
    <mergeCell ref="B45:J45"/>
    <mergeCell ref="B46:J46"/>
    <mergeCell ref="B47:J47"/>
    <mergeCell ref="B48:J48"/>
    <mergeCell ref="B49:J49"/>
    <mergeCell ref="B36:H36"/>
    <mergeCell ref="C9:D9"/>
    <mergeCell ref="D19:J19"/>
    <mergeCell ref="B17:J17"/>
    <mergeCell ref="B24:C24"/>
    <mergeCell ref="D24:J24"/>
    <mergeCell ref="B22:C22"/>
    <mergeCell ref="D22:J22"/>
    <mergeCell ref="B23:C23"/>
    <mergeCell ref="B21:C21"/>
    <mergeCell ref="B15:J15"/>
    <mergeCell ref="B14:J14"/>
    <mergeCell ref="B12:J12"/>
    <mergeCell ref="B13:J13"/>
    <mergeCell ref="B16:J16"/>
    <mergeCell ref="B26:C26"/>
    <mergeCell ref="D23:J23"/>
    <mergeCell ref="D26:J26"/>
    <mergeCell ref="B18:O18"/>
    <mergeCell ref="B19:C19"/>
    <mergeCell ref="B20:C20"/>
    <mergeCell ref="D20:J20"/>
    <mergeCell ref="D21:J21"/>
  </mergeCells>
  <pageMargins left="0.75" right="0.5" top="0.5" bottom="0" header="0.3" footer="0.3"/>
  <pageSetup scale="85" orientation="portrait" r:id="rId1"/>
  <rowBreaks count="1" manualBreakCount="1">
    <brk id="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Ellen Suarez</dc:creator>
  <cp:lastModifiedBy>ATaylor</cp:lastModifiedBy>
  <cp:lastPrinted>2016-07-27T22:58:05Z</cp:lastPrinted>
  <dcterms:created xsi:type="dcterms:W3CDTF">2010-07-15T19:17:20Z</dcterms:created>
  <dcterms:modified xsi:type="dcterms:W3CDTF">2016-10-28T14:19:58Z</dcterms:modified>
</cp:coreProperties>
</file>